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600" windowHeight="11760" activeTab="0"/>
  </bookViews>
  <sheets>
    <sheet name="Instructions-READ ME" sheetId="1" r:id="rId1"/>
    <sheet name="1.Transition &amp; Maintenance Fees" sheetId="2" r:id="rId2"/>
    <sheet name="2. Online Transaction Fees" sheetId="3" r:id="rId3"/>
    <sheet name="3. Agent Assisted Trans. Fees" sheetId="4" r:id="rId4"/>
    <sheet name="4.Preferred Hotel Revenue Share" sheetId="5" r:id="rId5"/>
    <sheet name="5. Total Cost" sheetId="6" r:id="rId6"/>
  </sheets>
  <definedNames/>
  <calcPr fullCalcOnLoad="1"/>
</workbook>
</file>

<file path=xl/sharedStrings.xml><?xml version="1.0" encoding="utf-8"?>
<sst xmlns="http://schemas.openxmlformats.org/spreadsheetml/2006/main" count="128" uniqueCount="59">
  <si>
    <t>INSTRUCTIONS</t>
  </si>
  <si>
    <t>GENERAL INSTRUCTIONS FOR COMPLETING THIS WORKBOOK</t>
  </si>
  <si>
    <t>Implementation Fee</t>
  </si>
  <si>
    <t xml:space="preserve">Charge Frequency </t>
  </si>
  <si>
    <t xml:space="preserve">Unit of Measure </t>
  </si>
  <si>
    <t xml:space="preserve">One Time </t>
  </si>
  <si>
    <t xml:space="preserve">Each </t>
  </si>
  <si>
    <t>Cost</t>
  </si>
  <si>
    <t xml:space="preserve">Item </t>
  </si>
  <si>
    <r>
      <rPr>
        <b/>
        <sz val="11"/>
        <color indexed="8"/>
        <rFont val="Calibri"/>
        <family val="2"/>
      </rPr>
      <t>Implementation Fee -</t>
    </r>
    <r>
      <rPr>
        <sz val="11"/>
        <color theme="1"/>
        <rFont val="Calibri"/>
        <family val="2"/>
      </rPr>
      <t xml:space="preserve"> This a one-time fee, which shall cover all transition costs, which include but are not limited to IT customization and training.  </t>
    </r>
  </si>
  <si>
    <t>Unit of Measure</t>
  </si>
  <si>
    <t xml:space="preserve">GetThere </t>
  </si>
  <si>
    <t xml:space="preserve">Monthly Charge  </t>
  </si>
  <si>
    <t xml:space="preserve">SABRE </t>
  </si>
  <si>
    <t xml:space="preserve">Total </t>
  </si>
  <si>
    <t>Agent Assisted Transaction Fees</t>
  </si>
  <si>
    <t xml:space="preserve">Estimated Monthly Usage </t>
  </si>
  <si>
    <t xml:space="preserve">Domestic </t>
  </si>
  <si>
    <t xml:space="preserve">Domestic with Associated Car Rental </t>
  </si>
  <si>
    <t xml:space="preserve">Items </t>
  </si>
  <si>
    <t>Hotel Transaction Fees</t>
  </si>
  <si>
    <t>Reservation Only</t>
  </si>
  <si>
    <t>Air Reservation Fees</t>
  </si>
  <si>
    <t xml:space="preserve">International/United States to One Foreign Country </t>
  </si>
  <si>
    <t xml:space="preserve">International/United States to Two or More Foreign Countries </t>
  </si>
  <si>
    <t>Domestic - Ticket Exchange</t>
  </si>
  <si>
    <t>Term of Initial Contract</t>
  </si>
  <si>
    <t>Month</t>
  </si>
  <si>
    <t>Months</t>
  </si>
  <si>
    <t>Transaction Fee*</t>
  </si>
  <si>
    <t>*Transaction fees may only be charged one time per person per itinerary.</t>
  </si>
  <si>
    <t>Online (No-Touch) Transaction Fees</t>
  </si>
  <si>
    <t>Total 3 Year Online Transaction Fees</t>
  </si>
  <si>
    <t xml:space="preserve">Voids </t>
  </si>
  <si>
    <t xml:space="preserve">After Hours </t>
  </si>
  <si>
    <t>Other Agent Assisted Fees</t>
  </si>
  <si>
    <t>Assist with Pre-Arranged Group Bookings</t>
  </si>
  <si>
    <t xml:space="preserve">Revenue Share </t>
  </si>
  <si>
    <t>Total 3 Year Maintenance Fees</t>
  </si>
  <si>
    <t xml:space="preserve">Total Cost </t>
  </si>
  <si>
    <t>Commonwealth Revenue Share</t>
  </si>
  <si>
    <r>
      <t xml:space="preserve">Travel Management Services 
</t>
    </r>
    <r>
      <rPr>
        <b/>
        <sz val="14"/>
        <rFont val="Calibri"/>
        <family val="2"/>
      </rPr>
      <t>Total Contract Cost</t>
    </r>
  </si>
  <si>
    <t>Software Maintenance Fee</t>
  </si>
  <si>
    <t>*Percent of Revenue Share to be Paid to the Commonwealth</t>
  </si>
  <si>
    <t xml:space="preserve">*The revenue share shall be paid to the Commonwealth on a Quarterly basis via check. Revenue shall be paid no later than 30 days after the quarter.  The first quarter shall be April 1st through June 30, 2014. </t>
  </si>
  <si>
    <t>Total Proposed Fees 
for the Initial 3 Year Contract Period</t>
  </si>
  <si>
    <t>Total Overall Contract Cost 
Minus any Revenue Share</t>
  </si>
  <si>
    <t>Total 3 Year Agent Assisted Fees</t>
  </si>
  <si>
    <t xml:space="preserve">International/United States to One Foreign Country with Associated Car Rental** </t>
  </si>
  <si>
    <t xml:space="preserve">International/United States to One Foreign Country - Ticket Exchange** </t>
  </si>
  <si>
    <t xml:space="preserve">International/United States to Two or More Foreign Countries with Associated Car Rental** </t>
  </si>
  <si>
    <t xml:space="preserve">International/United States to Two or More Foreign Countries - Ticket Exchange** </t>
  </si>
  <si>
    <t xml:space="preserve">** The estimated usage for these transactions are less than 12 a year, however estimated monthly usage of one (1) had to be entered for calculation purposes. </t>
  </si>
  <si>
    <t>Historical Average  Monthly Preferred Hotel Sales</t>
  </si>
  <si>
    <t>Estimated Total Commonwealth Revenue Share</t>
  </si>
  <si>
    <t>Total Estimated Commonwealth Revenue Share for the Initial 3 Year Contract Period</t>
  </si>
  <si>
    <t>Total Proposed Cost  
for Initial 3 Year Contract 
Minus Total Estimated Commonwealth Revenue Share</t>
  </si>
  <si>
    <r>
      <t xml:space="preserve">The selected Offeror will solicit a ten percent (10%) commission from the hotels which is standard with travel agencies.  A portion of the Preferred Hotel bookings will be shared with the Commonwealth. 
The selected Offeror </t>
    </r>
    <r>
      <rPr>
        <b/>
        <sz val="11"/>
        <color indexed="8"/>
        <rFont val="Calibri"/>
        <family val="2"/>
      </rPr>
      <t>must</t>
    </r>
    <r>
      <rPr>
        <sz val="11"/>
        <color theme="1"/>
        <rFont val="Calibri"/>
        <family val="2"/>
      </rPr>
      <t xml:space="preserve"> propose a percent (%) of revenue share to be paid to the Commonwealth based on the total gross Preferred Hotel sales minus cancellations, revisions and no shows. Indicate below, in the highlighted cell, the percent of revenue share to be paid to the Commonwealth.
</t>
    </r>
  </si>
  <si>
    <r>
      <t xml:space="preserve">The Cost Submittal Worksheet contained in this workbook shall constitute Appendix C - Cost Submittal for the Travel Management Services RFP 6100024072.  The Cost Submittal Worksheets represent proposed costs for services rendered.  Calculation results within the cost submittal worksheets are intended for evaluation purposes only.  Estimates are based on historical data and should not be considered representative of actual contract cost or future service needs.   All costs will remain firm for the initial contract term (three years).
</t>
    </r>
    <r>
      <rPr>
        <sz val="11"/>
        <color indexed="10"/>
        <rFont val="Arial"/>
        <family val="2"/>
      </rPr>
      <t>All costs must be inclusive of any overhead, travel, subsistence, supplies and other expenses.  Such items may not be billed separately.</t>
    </r>
    <r>
      <rPr>
        <sz val="11"/>
        <rFont val="Arial"/>
        <family val="2"/>
      </rPr>
      <t xml:space="preserve">
The cost submittal is broken down into the following worksheets (TABS):  
1.  Transition &amp; Maintenance Fees
2.  Online Transaction Fees
3.  Agent Assisted Transaction Fees
4.  Commonwealth Revenue Share 
5. Total Cost (Total of all cost sheets)
Offerors are required to complete tabs 1 through 4 only. Final calculations will poplulate on Tab 5 - Total Cost. 
Data may only be entered in the YELLOW highlighted cells.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</si>
</sst>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s>
  <fonts count="45">
    <font>
      <sz val="11"/>
      <color theme="1"/>
      <name val="Calibri"/>
      <family val="2"/>
    </font>
    <font>
      <sz val="11"/>
      <color indexed="8"/>
      <name val="Calibri"/>
      <family val="2"/>
    </font>
    <font>
      <b/>
      <sz val="11"/>
      <color indexed="8"/>
      <name val="Calibri"/>
      <family val="2"/>
    </font>
    <font>
      <sz val="10"/>
      <name val="Arial"/>
      <family val="2"/>
    </font>
    <font>
      <b/>
      <sz val="14"/>
      <name val="Times New Roman"/>
      <family val="1"/>
    </font>
    <font>
      <b/>
      <sz val="12"/>
      <color indexed="9"/>
      <name val="Arial"/>
      <family val="2"/>
    </font>
    <font>
      <sz val="11"/>
      <name val="Arial"/>
      <family val="2"/>
    </font>
    <font>
      <sz val="11"/>
      <color indexed="10"/>
      <name val="Arial"/>
      <family val="2"/>
    </font>
    <font>
      <b/>
      <sz val="14"/>
      <name val="Calibri"/>
      <family val="2"/>
    </font>
    <font>
      <sz val="11"/>
      <name val="Calibri"/>
      <family val="2"/>
    </font>
    <font>
      <b/>
      <sz val="16"/>
      <name val="Calibri"/>
      <family val="2"/>
    </font>
    <font>
      <b/>
      <sz val="11"/>
      <name val="Calibri"/>
      <family val="2"/>
    </font>
    <font>
      <b/>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99"/>
        <bgColor indexed="64"/>
      </patternFill>
    </fill>
    <fill>
      <patternFill patternType="solid">
        <fgColor theme="0" tint="-0.4999699890613556"/>
        <bgColor indexed="64"/>
      </patternFill>
    </fill>
    <fill>
      <patternFill patternType="solid">
        <fgColor rgb="FF92D050"/>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medium"/>
      <top style="medium"/>
      <bottom style="medium"/>
    </border>
    <border>
      <left/>
      <right style="thin"/>
      <top/>
      <bottom style="thin"/>
    </border>
    <border>
      <left style="medium"/>
      <right/>
      <top style="medium"/>
      <bottom style="medium"/>
    </border>
    <border>
      <left/>
      <right style="medium"/>
      <top style="medium"/>
      <bottom style="medium"/>
    </border>
    <border>
      <left style="thin"/>
      <right style="thin"/>
      <top style="medium"/>
      <bottom style="thin"/>
    </border>
    <border>
      <left style="thin"/>
      <right style="thin"/>
      <top style="thin"/>
      <bottom/>
    </border>
    <border>
      <left style="thin"/>
      <right style="medium"/>
      <top style="medium"/>
      <bottom style="medium"/>
    </border>
    <border>
      <left style="medium"/>
      <right style="thin"/>
      <top style="medium"/>
      <bottom style="medium"/>
    </border>
    <border>
      <left style="thin"/>
      <right/>
      <top style="medium"/>
      <bottom style="thin"/>
    </border>
    <border>
      <left style="thin"/>
      <right/>
      <top/>
      <bottom style="thin"/>
    </border>
    <border>
      <left style="thin"/>
      <right style="thin"/>
      <top/>
      <bottom/>
    </border>
    <border>
      <left/>
      <right/>
      <top style="medium"/>
      <bottom style="medium"/>
    </border>
    <border>
      <left/>
      <right style="thin"/>
      <top style="medium"/>
      <bottom style="thin"/>
    </border>
    <border>
      <left style="thin"/>
      <right/>
      <top style="thin"/>
      <bottom style="medium"/>
    </border>
    <border>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47">
    <xf numFmtId="0" fontId="0" fillId="0" borderId="0" xfId="0" applyFont="1" applyAlignment="1">
      <alignment/>
    </xf>
    <xf numFmtId="0" fontId="42" fillId="33" borderId="10" xfId="0" applyFont="1" applyFill="1" applyBorder="1" applyAlignment="1">
      <alignment wrapText="1"/>
    </xf>
    <xf numFmtId="0" fontId="42" fillId="0" borderId="0" xfId="0" applyFont="1" applyFill="1" applyBorder="1" applyAlignment="1">
      <alignment wrapText="1"/>
    </xf>
    <xf numFmtId="0" fontId="42" fillId="0" borderId="0" xfId="0" applyFont="1" applyFill="1" applyBorder="1" applyAlignment="1">
      <alignment horizontal="center" wrapText="1"/>
    </xf>
    <xf numFmtId="0" fontId="0" fillId="0" borderId="0" xfId="0" applyFont="1" applyAlignment="1">
      <alignment/>
    </xf>
    <xf numFmtId="0" fontId="0" fillId="0" borderId="11" xfId="0" applyFont="1" applyBorder="1" applyAlignment="1">
      <alignment wrapText="1"/>
    </xf>
    <xf numFmtId="0" fontId="0" fillId="0" borderId="10" xfId="0" applyFont="1" applyBorder="1" applyAlignment="1">
      <alignment wrapText="1"/>
    </xf>
    <xf numFmtId="0" fontId="0" fillId="0" borderId="10" xfId="0" applyFont="1" applyBorder="1" applyAlignment="1">
      <alignment horizontal="center" wrapText="1"/>
    </xf>
    <xf numFmtId="0" fontId="0" fillId="33" borderId="10" xfId="0" applyFont="1" applyFill="1" applyBorder="1" applyAlignment="1">
      <alignment horizontal="center" wrapText="1"/>
    </xf>
    <xf numFmtId="0" fontId="0" fillId="0" borderId="0" xfId="0" applyFont="1" applyAlignment="1">
      <alignment wrapText="1"/>
    </xf>
    <xf numFmtId="0" fontId="9" fillId="0" borderId="0" xfId="56" applyFont="1" applyFill="1" applyBorder="1" applyAlignment="1">
      <alignment horizontal="left" vertical="top" wrapText="1"/>
      <protection/>
    </xf>
    <xf numFmtId="0" fontId="11" fillId="0" borderId="0" xfId="56" applyFont="1" applyFill="1" applyBorder="1" applyAlignment="1">
      <alignment horizontal="center" vertical="top" wrapText="1"/>
      <protection/>
    </xf>
    <xf numFmtId="0" fontId="11" fillId="13" borderId="0" xfId="56" applyFont="1" applyFill="1" applyBorder="1" applyAlignment="1">
      <alignment horizontal="center" vertical="top" wrapText="1"/>
      <protection/>
    </xf>
    <xf numFmtId="0" fontId="42" fillId="7" borderId="12" xfId="0" applyFont="1" applyFill="1" applyBorder="1" applyAlignment="1">
      <alignment horizontal="center" vertical="center" wrapText="1"/>
    </xf>
    <xf numFmtId="0" fontId="42" fillId="7" borderId="12" xfId="0" applyFont="1" applyFill="1" applyBorder="1" applyAlignment="1">
      <alignment horizontal="center" vertical="center"/>
    </xf>
    <xf numFmtId="0" fontId="42" fillId="7" borderId="12" xfId="0" applyFont="1" applyFill="1" applyBorder="1" applyAlignment="1">
      <alignment vertical="center" wrapText="1"/>
    </xf>
    <xf numFmtId="0" fontId="0" fillId="0" borderId="0" xfId="0" applyFont="1" applyBorder="1" applyAlignment="1">
      <alignment wrapText="1"/>
    </xf>
    <xf numFmtId="0" fontId="0" fillId="0" borderId="0" xfId="0" applyFont="1" applyBorder="1" applyAlignment="1">
      <alignment horizontal="center" wrapText="1"/>
    </xf>
    <xf numFmtId="0" fontId="8" fillId="13" borderId="0" xfId="56" applyFont="1" applyFill="1" applyBorder="1" applyAlignment="1">
      <alignment horizontal="center" vertical="top" wrapText="1"/>
      <protection/>
    </xf>
    <xf numFmtId="0" fontId="0" fillId="0" borderId="0" xfId="0" applyAlignment="1" applyProtection="1">
      <alignment/>
      <protection/>
    </xf>
    <xf numFmtId="0" fontId="42" fillId="7" borderId="12" xfId="0" applyFont="1" applyFill="1" applyBorder="1" applyAlignment="1" applyProtection="1">
      <alignment/>
      <protection/>
    </xf>
    <xf numFmtId="0" fontId="42" fillId="7" borderId="12" xfId="0" applyFont="1" applyFill="1" applyBorder="1" applyAlignment="1" applyProtection="1">
      <alignment horizontal="center"/>
      <protection/>
    </xf>
    <xf numFmtId="0" fontId="0" fillId="0" borderId="11" xfId="0" applyBorder="1" applyAlignment="1" applyProtection="1">
      <alignment wrapText="1"/>
      <protection/>
    </xf>
    <xf numFmtId="0" fontId="0" fillId="0" borderId="11" xfId="0" applyBorder="1" applyAlignment="1" applyProtection="1">
      <alignment horizontal="center"/>
      <protection/>
    </xf>
    <xf numFmtId="44" fontId="0" fillId="0" borderId="11" xfId="44" applyFont="1" applyBorder="1" applyAlignment="1" applyProtection="1">
      <alignment/>
      <protection/>
    </xf>
    <xf numFmtId="0" fontId="42" fillId="0" borderId="11" xfId="0" applyFont="1" applyBorder="1" applyAlignment="1" applyProtection="1">
      <alignment wrapText="1"/>
      <protection/>
    </xf>
    <xf numFmtId="0" fontId="0" fillId="0" borderId="13" xfId="0" applyBorder="1" applyAlignment="1" applyProtection="1">
      <alignment horizontal="center"/>
      <protection/>
    </xf>
    <xf numFmtId="44" fontId="0" fillId="0" borderId="11" xfId="44" applyFont="1" applyBorder="1" applyAlignment="1" applyProtection="1">
      <alignment/>
      <protection/>
    </xf>
    <xf numFmtId="0" fontId="42" fillId="0" borderId="14" xfId="0" applyFont="1" applyBorder="1" applyAlignment="1" applyProtection="1">
      <alignment horizontal="center" wrapText="1"/>
      <protection/>
    </xf>
    <xf numFmtId="44" fontId="0" fillId="0" borderId="15" xfId="44" applyFont="1" applyBorder="1" applyAlignment="1" applyProtection="1">
      <alignment/>
      <protection/>
    </xf>
    <xf numFmtId="164" fontId="0" fillId="34" borderId="11" xfId="0" applyNumberFormat="1" applyFill="1" applyBorder="1" applyAlignment="1" applyProtection="1">
      <alignment/>
      <protection locked="0"/>
    </xf>
    <xf numFmtId="0" fontId="0" fillId="0" borderId="0" xfId="0" applyFont="1" applyAlignment="1" applyProtection="1">
      <alignment/>
      <protection/>
    </xf>
    <xf numFmtId="0" fontId="9" fillId="0" borderId="0" xfId="56" applyFont="1" applyFill="1" applyBorder="1" applyAlignment="1" applyProtection="1">
      <alignment horizontal="left" vertical="top" wrapText="1"/>
      <protection/>
    </xf>
    <xf numFmtId="0" fontId="11" fillId="0" borderId="0" xfId="56" applyFont="1" applyFill="1" applyBorder="1" applyAlignment="1" applyProtection="1">
      <alignment horizontal="center" vertical="top" wrapText="1"/>
      <protection/>
    </xf>
    <xf numFmtId="0" fontId="8" fillId="13" borderId="0" xfId="56" applyFont="1" applyFill="1" applyBorder="1" applyAlignment="1" applyProtection="1">
      <alignment horizontal="center" vertical="top" wrapText="1"/>
      <protection/>
    </xf>
    <xf numFmtId="0" fontId="11" fillId="13" borderId="0" xfId="56" applyFont="1" applyFill="1" applyBorder="1" applyAlignment="1" applyProtection="1">
      <alignment horizontal="center" vertical="top" wrapText="1"/>
      <protection/>
    </xf>
    <xf numFmtId="0" fontId="42" fillId="7" borderId="12" xfId="0" applyFont="1" applyFill="1" applyBorder="1" applyAlignment="1" applyProtection="1">
      <alignment vertical="center" wrapText="1"/>
      <protection/>
    </xf>
    <xf numFmtId="0" fontId="42" fillId="7" borderId="12" xfId="0" applyFont="1" applyFill="1" applyBorder="1" applyAlignment="1" applyProtection="1">
      <alignment horizontal="center" vertical="center" wrapText="1"/>
      <protection/>
    </xf>
    <xf numFmtId="0" fontId="42" fillId="7" borderId="12" xfId="0" applyFont="1" applyFill="1" applyBorder="1" applyAlignment="1" applyProtection="1">
      <alignment horizontal="center" vertical="center"/>
      <protection/>
    </xf>
    <xf numFmtId="0" fontId="0" fillId="0" borderId="11" xfId="0" applyFont="1" applyBorder="1" applyAlignment="1" applyProtection="1">
      <alignment wrapText="1"/>
      <protection/>
    </xf>
    <xf numFmtId="0" fontId="0" fillId="0" borderId="11"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42" fillId="0" borderId="0" xfId="0" applyFont="1" applyFill="1" applyBorder="1" applyAlignment="1" applyProtection="1">
      <alignment wrapText="1"/>
      <protection/>
    </xf>
    <xf numFmtId="0" fontId="42" fillId="0" borderId="0" xfId="0" applyFont="1" applyFill="1" applyBorder="1" applyAlignment="1" applyProtection="1">
      <alignment horizontal="center" wrapText="1"/>
      <protection/>
    </xf>
    <xf numFmtId="0" fontId="0" fillId="0" borderId="10" xfId="0" applyFont="1" applyBorder="1" applyAlignment="1" applyProtection="1">
      <alignment wrapText="1"/>
      <protection/>
    </xf>
    <xf numFmtId="0" fontId="0" fillId="0" borderId="10" xfId="0" applyFont="1" applyBorder="1" applyAlignment="1" applyProtection="1">
      <alignment horizontal="center" wrapText="1"/>
      <protection/>
    </xf>
    <xf numFmtId="0" fontId="42" fillId="33" borderId="10" xfId="0" applyFont="1" applyFill="1" applyBorder="1" applyAlignment="1" applyProtection="1">
      <alignment wrapText="1"/>
      <protection/>
    </xf>
    <xf numFmtId="0" fontId="0" fillId="33" borderId="10" xfId="0" applyFont="1" applyFill="1" applyBorder="1" applyAlignment="1" applyProtection="1">
      <alignment horizontal="center"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center" wrapText="1"/>
      <protection/>
    </xf>
    <xf numFmtId="0" fontId="0" fillId="0" borderId="10" xfId="0" applyFont="1" applyBorder="1" applyAlignment="1" applyProtection="1">
      <alignment wrapText="1"/>
      <protection/>
    </xf>
    <xf numFmtId="0" fontId="0" fillId="0" borderId="0" xfId="0" applyFont="1" applyBorder="1" applyAlignment="1" applyProtection="1">
      <alignment wrapText="1"/>
      <protection/>
    </xf>
    <xf numFmtId="0" fontId="0" fillId="0" borderId="0" xfId="0" applyFont="1" applyBorder="1" applyAlignment="1" applyProtection="1">
      <alignment horizontal="center" wrapText="1"/>
      <protection/>
    </xf>
    <xf numFmtId="0" fontId="0" fillId="0" borderId="0" xfId="0" applyFont="1" applyAlignment="1" applyProtection="1">
      <alignment wrapText="1"/>
      <protection/>
    </xf>
    <xf numFmtId="8" fontId="0" fillId="0" borderId="16" xfId="0" applyNumberFormat="1" applyFont="1" applyBorder="1" applyAlignment="1" applyProtection="1">
      <alignment horizontal="center" vertical="center"/>
      <protection/>
    </xf>
    <xf numFmtId="0" fontId="10" fillId="0" borderId="0" xfId="56" applyFont="1" applyFill="1" applyBorder="1" applyAlignment="1" applyProtection="1">
      <alignment horizontal="center" vertical="top" wrapText="1"/>
      <protection/>
    </xf>
    <xf numFmtId="0" fontId="0" fillId="0" borderId="0" xfId="0" applyFill="1" applyAlignment="1" applyProtection="1">
      <alignment/>
      <protection/>
    </xf>
    <xf numFmtId="0" fontId="10" fillId="13" borderId="0" xfId="56" applyFont="1" applyFill="1" applyBorder="1" applyAlignment="1" applyProtection="1">
      <alignment horizontal="center" vertical="top" wrapText="1"/>
      <protection/>
    </xf>
    <xf numFmtId="0" fontId="0" fillId="0" borderId="10" xfId="0" applyBorder="1" applyAlignment="1" applyProtection="1">
      <alignment/>
      <protection/>
    </xf>
    <xf numFmtId="44" fontId="0" fillId="0" borderId="10" xfId="0" applyNumberFormat="1" applyBorder="1" applyAlignment="1" applyProtection="1">
      <alignment/>
      <protection/>
    </xf>
    <xf numFmtId="0" fontId="0" fillId="0" borderId="17" xfId="0" applyBorder="1" applyAlignment="1" applyProtection="1">
      <alignment/>
      <protection/>
    </xf>
    <xf numFmtId="44" fontId="0" fillId="0" borderId="17" xfId="0" applyNumberFormat="1" applyBorder="1" applyAlignment="1" applyProtection="1">
      <alignment/>
      <protection/>
    </xf>
    <xf numFmtId="0" fontId="42" fillId="0" borderId="14" xfId="0" applyFont="1" applyFill="1" applyBorder="1" applyAlignment="1" applyProtection="1">
      <alignment horizontal="center" wrapText="1"/>
      <protection/>
    </xf>
    <xf numFmtId="44" fontId="0" fillId="0" borderId="18" xfId="44" applyFont="1" applyFill="1" applyBorder="1" applyAlignment="1" applyProtection="1">
      <alignment/>
      <protection/>
    </xf>
    <xf numFmtId="0" fontId="42" fillId="0" borderId="19" xfId="0" applyFont="1" applyBorder="1" applyAlignment="1" applyProtection="1">
      <alignment horizontal="center" wrapText="1"/>
      <protection/>
    </xf>
    <xf numFmtId="0" fontId="10" fillId="35" borderId="0" xfId="56" applyFont="1" applyFill="1" applyBorder="1" applyAlignment="1">
      <alignment horizontal="center" vertical="top" wrapText="1"/>
      <protection/>
    </xf>
    <xf numFmtId="0" fontId="42" fillId="0" borderId="19" xfId="0" applyFont="1" applyFill="1" applyBorder="1" applyAlignment="1">
      <alignment horizontal="center" wrapText="1"/>
    </xf>
    <xf numFmtId="0" fontId="0" fillId="0" borderId="11" xfId="0" applyFont="1" applyBorder="1" applyAlignment="1">
      <alignment horizontal="center" wrapText="1"/>
    </xf>
    <xf numFmtId="0" fontId="0" fillId="0" borderId="10" xfId="0" applyFont="1" applyBorder="1" applyAlignment="1">
      <alignment wrapText="1"/>
    </xf>
    <xf numFmtId="0" fontId="0" fillId="0" borderId="11" xfId="0" applyFont="1" applyBorder="1" applyAlignment="1" applyProtection="1">
      <alignment horizontal="center" wrapText="1"/>
      <protection/>
    </xf>
    <xf numFmtId="0" fontId="42" fillId="0" borderId="0" xfId="0" applyFont="1" applyFill="1" applyBorder="1" applyAlignment="1" applyProtection="1">
      <alignment horizontal="center" vertical="center" wrapText="1"/>
      <protection/>
    </xf>
    <xf numFmtId="44" fontId="0" fillId="0" borderId="0" xfId="44" applyFont="1" applyBorder="1" applyAlignment="1" applyProtection="1">
      <alignment/>
      <protection/>
    </xf>
    <xf numFmtId="0" fontId="42" fillId="7" borderId="12" xfId="0" applyFont="1" applyFill="1" applyBorder="1" applyAlignment="1" applyProtection="1">
      <alignment horizontal="center"/>
      <protection/>
    </xf>
    <xf numFmtId="0" fontId="0" fillId="0" borderId="20" xfId="0" applyBorder="1" applyAlignment="1" applyProtection="1">
      <alignment horizontal="center"/>
      <protection/>
    </xf>
    <xf numFmtId="164" fontId="0" fillId="34" borderId="11" xfId="0" applyNumberFormat="1" applyFill="1" applyBorder="1" applyAlignment="1" applyProtection="1">
      <alignment/>
      <protection locked="0"/>
    </xf>
    <xf numFmtId="44" fontId="0" fillId="0" borderId="11" xfId="44" applyFont="1" applyBorder="1" applyAlignment="1" applyProtection="1">
      <alignment/>
      <protection/>
    </xf>
    <xf numFmtId="0" fontId="42" fillId="0" borderId="10" xfId="0" applyFont="1" applyBorder="1" applyAlignment="1" applyProtection="1">
      <alignment/>
      <protection/>
    </xf>
    <xf numFmtId="0" fontId="0" fillId="0" borderId="21" xfId="0" applyBorder="1" applyAlignment="1" applyProtection="1">
      <alignment horizontal="center"/>
      <protection/>
    </xf>
    <xf numFmtId="0" fontId="0" fillId="0" borderId="11" xfId="0" applyFont="1" applyBorder="1" applyAlignment="1">
      <alignment horizontal="center"/>
    </xf>
    <xf numFmtId="0" fontId="0" fillId="0" borderId="11" xfId="0" applyFont="1" applyBorder="1" applyAlignment="1">
      <alignment horizontal="center"/>
    </xf>
    <xf numFmtId="164" fontId="0" fillId="34" borderId="11" xfId="0" applyNumberFormat="1" applyFont="1" applyFill="1" applyBorder="1" applyAlignment="1" applyProtection="1">
      <alignment/>
      <protection locked="0"/>
    </xf>
    <xf numFmtId="44" fontId="0" fillId="0" borderId="11" xfId="44" applyFont="1" applyBorder="1" applyAlignment="1">
      <alignment/>
    </xf>
    <xf numFmtId="0" fontId="0" fillId="0" borderId="0" xfId="0" applyFont="1" applyFill="1" applyBorder="1" applyAlignment="1">
      <alignment horizontal="center"/>
    </xf>
    <xf numFmtId="164" fontId="0" fillId="0" borderId="0" xfId="0" applyNumberFormat="1" applyFont="1" applyFill="1" applyBorder="1" applyAlignment="1">
      <alignment/>
    </xf>
    <xf numFmtId="44" fontId="0" fillId="0" borderId="0" xfId="44" applyFont="1" applyFill="1" applyBorder="1" applyAlignment="1">
      <alignment/>
    </xf>
    <xf numFmtId="0" fontId="8" fillId="13" borderId="0" xfId="56" applyFont="1" applyFill="1" applyBorder="1" applyAlignment="1">
      <alignment horizontal="center" wrapText="1"/>
      <protection/>
    </xf>
    <xf numFmtId="0" fontId="11" fillId="13" borderId="0" xfId="56" applyFont="1" applyFill="1" applyBorder="1" applyAlignment="1">
      <alignment horizontal="center" wrapText="1"/>
      <protection/>
    </xf>
    <xf numFmtId="0" fontId="42" fillId="7" borderId="12" xfId="0" applyFont="1" applyFill="1" applyBorder="1" applyAlignment="1">
      <alignment wrapText="1"/>
    </xf>
    <xf numFmtId="0" fontId="42" fillId="7" borderId="12" xfId="0" applyFont="1" applyFill="1" applyBorder="1" applyAlignment="1">
      <alignment horizontal="center" wrapText="1"/>
    </xf>
    <xf numFmtId="0" fontId="42" fillId="7" borderId="12" xfId="0" applyFont="1" applyFill="1" applyBorder="1" applyAlignment="1">
      <alignment horizontal="center"/>
    </xf>
    <xf numFmtId="0" fontId="0" fillId="0" borderId="10" xfId="0" applyFont="1" applyBorder="1" applyAlignment="1">
      <alignment horizontal="center"/>
    </xf>
    <xf numFmtId="164" fontId="0" fillId="34" borderId="10" xfId="0" applyNumberFormat="1" applyFont="1" applyFill="1" applyBorder="1" applyAlignment="1" applyProtection="1">
      <alignment/>
      <protection locked="0"/>
    </xf>
    <xf numFmtId="0" fontId="0" fillId="33" borderId="10" xfId="0" applyFont="1" applyFill="1" applyBorder="1" applyAlignment="1">
      <alignment/>
    </xf>
    <xf numFmtId="0" fontId="0" fillId="0" borderId="22" xfId="0" applyFont="1" applyBorder="1" applyAlignment="1">
      <alignment horizontal="center"/>
    </xf>
    <xf numFmtId="164" fontId="0" fillId="34" borderId="17" xfId="0" applyNumberFormat="1" applyFont="1" applyFill="1" applyBorder="1" applyAlignment="1" applyProtection="1">
      <alignment/>
      <protection locked="0"/>
    </xf>
    <xf numFmtId="44" fontId="0" fillId="0" borderId="15" xfId="44" applyFont="1" applyFill="1" applyBorder="1" applyAlignment="1">
      <alignment/>
    </xf>
    <xf numFmtId="0" fontId="0" fillId="0" borderId="11" xfId="0" applyFont="1" applyBorder="1" applyAlignment="1" applyProtection="1">
      <alignment horizontal="center"/>
      <protection/>
    </xf>
    <xf numFmtId="0" fontId="0" fillId="0" borderId="11" xfId="0" applyFont="1" applyBorder="1" applyAlignment="1" applyProtection="1">
      <alignment horizontal="center"/>
      <protection/>
    </xf>
    <xf numFmtId="0" fontId="0" fillId="0" borderId="0" xfId="0" applyFont="1" applyFill="1" applyBorder="1" applyAlignment="1" applyProtection="1">
      <alignment horizontal="center"/>
      <protection/>
    </xf>
    <xf numFmtId="164" fontId="0" fillId="0" borderId="0" xfId="0" applyNumberFormat="1" applyFont="1" applyFill="1" applyBorder="1" applyAlignment="1" applyProtection="1">
      <alignment/>
      <protection/>
    </xf>
    <xf numFmtId="44" fontId="0" fillId="0" borderId="0" xfId="44" applyFont="1" applyFill="1" applyBorder="1" applyAlignment="1" applyProtection="1">
      <alignment/>
      <protection/>
    </xf>
    <xf numFmtId="0" fontId="8" fillId="13" borderId="0" xfId="56" applyFont="1" applyFill="1" applyBorder="1" applyAlignment="1" applyProtection="1">
      <alignment horizontal="center" wrapText="1"/>
      <protection/>
    </xf>
    <xf numFmtId="0" fontId="11" fillId="13" borderId="0" xfId="56" applyFont="1" applyFill="1" applyBorder="1" applyAlignment="1" applyProtection="1">
      <alignment horizontal="center" wrapText="1"/>
      <protection/>
    </xf>
    <xf numFmtId="0" fontId="42" fillId="7" borderId="12" xfId="0" applyFont="1" applyFill="1" applyBorder="1" applyAlignment="1" applyProtection="1">
      <alignment wrapText="1"/>
      <protection/>
    </xf>
    <xf numFmtId="0" fontId="42" fillId="7" borderId="12" xfId="0" applyFont="1" applyFill="1" applyBorder="1" applyAlignment="1" applyProtection="1">
      <alignment horizontal="center" wrapText="1"/>
      <protection/>
    </xf>
    <xf numFmtId="0" fontId="0" fillId="0" borderId="10" xfId="0" applyFont="1" applyBorder="1" applyAlignment="1" applyProtection="1">
      <alignment horizontal="center"/>
      <protection/>
    </xf>
    <xf numFmtId="0" fontId="0" fillId="33" borderId="10" xfId="0"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11" xfId="0" applyFont="1" applyFill="1" applyBorder="1" applyAlignment="1" applyProtection="1">
      <alignment wrapText="1"/>
      <protection/>
    </xf>
    <xf numFmtId="0" fontId="0" fillId="0" borderId="11" xfId="0" applyFont="1" applyFill="1" applyBorder="1" applyAlignment="1" applyProtection="1">
      <alignment horizontal="center" wrapText="1"/>
      <protection/>
    </xf>
    <xf numFmtId="0" fontId="0" fillId="0" borderId="17" xfId="0" applyFont="1" applyFill="1" applyBorder="1" applyAlignment="1" applyProtection="1">
      <alignment wrapText="1"/>
      <protection/>
    </xf>
    <xf numFmtId="0" fontId="0" fillId="0" borderId="17" xfId="0" applyFont="1" applyFill="1" applyBorder="1" applyAlignment="1" applyProtection="1">
      <alignment horizontal="center" wrapText="1"/>
      <protection/>
    </xf>
    <xf numFmtId="0" fontId="0" fillId="0" borderId="10" xfId="0" applyFont="1" applyFill="1" applyBorder="1" applyAlignment="1" applyProtection="1">
      <alignment horizontal="center" wrapText="1"/>
      <protection/>
    </xf>
    <xf numFmtId="44" fontId="0" fillId="0" borderId="15" xfId="44" applyFont="1" applyBorder="1" applyAlignment="1" applyProtection="1">
      <alignment/>
      <protection/>
    </xf>
    <xf numFmtId="165" fontId="0" fillId="34" borderId="11" xfId="60" applyNumberFormat="1" applyFont="1" applyFill="1" applyBorder="1" applyAlignment="1" applyProtection="1">
      <alignment/>
      <protection locked="0"/>
    </xf>
    <xf numFmtId="164" fontId="0" fillId="34" borderId="10" xfId="0" applyNumberFormat="1" applyFill="1" applyBorder="1" applyAlignment="1" applyProtection="1">
      <alignment/>
      <protection locked="0"/>
    </xf>
    <xf numFmtId="164" fontId="0" fillId="36" borderId="15" xfId="44" applyNumberFormat="1" applyFont="1" applyFill="1" applyBorder="1" applyAlignment="1">
      <alignment/>
    </xf>
    <xf numFmtId="0" fontId="4" fillId="13" borderId="14" xfId="56" applyFont="1" applyFill="1" applyBorder="1" applyAlignment="1">
      <alignment horizontal="center" vertical="top" wrapText="1"/>
      <protection/>
    </xf>
    <xf numFmtId="0" fontId="4" fillId="13" borderId="23" xfId="56" applyFont="1" applyFill="1" applyBorder="1" applyAlignment="1">
      <alignment horizontal="center" vertical="top"/>
      <protection/>
    </xf>
    <xf numFmtId="0" fontId="4" fillId="13" borderId="15" xfId="56" applyFont="1" applyFill="1" applyBorder="1" applyAlignment="1">
      <alignment horizontal="center" vertical="top"/>
      <protection/>
    </xf>
    <xf numFmtId="0" fontId="5" fillId="37" borderId="14" xfId="56" applyFont="1" applyFill="1" applyBorder="1" applyAlignment="1">
      <alignment horizontal="left" vertical="center"/>
      <protection/>
    </xf>
    <xf numFmtId="0" fontId="5" fillId="37" borderId="23" xfId="56" applyFont="1" applyFill="1" applyBorder="1" applyAlignment="1">
      <alignment horizontal="left" vertical="center"/>
      <protection/>
    </xf>
    <xf numFmtId="0" fontId="5" fillId="37" borderId="15" xfId="56" applyFont="1" applyFill="1" applyBorder="1" applyAlignment="1">
      <alignment horizontal="left" vertical="center"/>
      <protection/>
    </xf>
    <xf numFmtId="0" fontId="6" fillId="0" borderId="14" xfId="56" applyFont="1" applyFill="1" applyBorder="1" applyAlignment="1">
      <alignment vertical="top" wrapText="1"/>
      <protection/>
    </xf>
    <xf numFmtId="0" fontId="6" fillId="0" borderId="23" xfId="56" applyFont="1" applyFill="1" applyBorder="1" applyAlignment="1">
      <alignment vertical="top" wrapText="1"/>
      <protection/>
    </xf>
    <xf numFmtId="0" fontId="6" fillId="0" borderId="15" xfId="56" applyFont="1" applyFill="1" applyBorder="1" applyAlignment="1">
      <alignment vertical="top" wrapText="1"/>
      <protection/>
    </xf>
    <xf numFmtId="0" fontId="4" fillId="13" borderId="0" xfId="56" applyFont="1" applyFill="1" applyBorder="1" applyAlignment="1" applyProtection="1">
      <alignment horizontal="center" vertical="top" wrapText="1"/>
      <protection/>
    </xf>
    <xf numFmtId="0" fontId="42" fillId="7" borderId="14" xfId="0" applyFont="1" applyFill="1" applyBorder="1" applyAlignment="1" applyProtection="1">
      <alignment horizontal="center"/>
      <protection/>
    </xf>
    <xf numFmtId="0" fontId="42" fillId="7" borderId="15" xfId="0" applyFont="1" applyFill="1" applyBorder="1" applyAlignment="1" applyProtection="1">
      <alignment horizontal="center"/>
      <protection/>
    </xf>
    <xf numFmtId="44" fontId="0" fillId="0" borderId="20" xfId="44" applyFont="1" applyBorder="1" applyAlignment="1" applyProtection="1">
      <alignment/>
      <protection/>
    </xf>
    <xf numFmtId="44" fontId="0" fillId="0" borderId="24" xfId="44" applyFont="1" applyBorder="1" applyAlignment="1" applyProtection="1">
      <alignment/>
      <protection/>
    </xf>
    <xf numFmtId="44" fontId="0" fillId="0" borderId="25" xfId="44" applyFont="1" applyBorder="1" applyAlignment="1" applyProtection="1">
      <alignment/>
      <protection/>
    </xf>
    <xf numFmtId="44" fontId="0" fillId="0" borderId="26" xfId="44" applyFont="1" applyBorder="1" applyAlignment="1" applyProtection="1">
      <alignment/>
      <protection/>
    </xf>
    <xf numFmtId="0" fontId="42" fillId="7" borderId="14" xfId="0" applyFont="1" applyFill="1" applyBorder="1" applyAlignment="1" applyProtection="1">
      <alignment horizontal="center" wrapText="1"/>
      <protection/>
    </xf>
    <xf numFmtId="0" fontId="42" fillId="7" borderId="15" xfId="0" applyFont="1" applyFill="1" applyBorder="1" applyAlignment="1" applyProtection="1">
      <alignment horizontal="center" wrapText="1"/>
      <protection/>
    </xf>
    <xf numFmtId="0" fontId="42" fillId="7" borderId="12" xfId="0" applyFont="1" applyFill="1" applyBorder="1" applyAlignment="1" applyProtection="1">
      <alignment horizontal="center"/>
      <protection/>
    </xf>
    <xf numFmtId="0" fontId="10" fillId="13" borderId="0" xfId="56" applyFont="1" applyFill="1" applyBorder="1" applyAlignment="1">
      <alignment horizontal="center" vertical="top" wrapText="1"/>
      <protection/>
    </xf>
    <xf numFmtId="0" fontId="44" fillId="0" borderId="0" xfId="0" applyFont="1" applyAlignment="1">
      <alignment wrapText="1"/>
    </xf>
    <xf numFmtId="0" fontId="42" fillId="0" borderId="14" xfId="0" applyFont="1" applyFill="1" applyBorder="1" applyAlignment="1">
      <alignment horizontal="center" wrapText="1"/>
    </xf>
    <xf numFmtId="0" fontId="42" fillId="0" borderId="23" xfId="0" applyFont="1" applyFill="1" applyBorder="1" applyAlignment="1">
      <alignment horizontal="center" wrapText="1"/>
    </xf>
    <xf numFmtId="0" fontId="10" fillId="13" borderId="0" xfId="56" applyFont="1" applyFill="1" applyBorder="1" applyAlignment="1" applyProtection="1">
      <alignment horizontal="center" vertical="top" wrapText="1"/>
      <protection/>
    </xf>
    <xf numFmtId="0" fontId="42" fillId="0" borderId="14" xfId="0" applyFont="1" applyFill="1" applyBorder="1" applyAlignment="1" applyProtection="1">
      <alignment horizontal="center" wrapText="1"/>
      <protection/>
    </xf>
    <xf numFmtId="0" fontId="42" fillId="0" borderId="23" xfId="0" applyFont="1" applyFill="1" applyBorder="1" applyAlignment="1" applyProtection="1">
      <alignment horizontal="center" wrapText="1"/>
      <protection/>
    </xf>
    <xf numFmtId="0" fontId="44" fillId="0" borderId="0" xfId="0" applyFont="1" applyAlignment="1" applyProtection="1">
      <alignment wrapText="1"/>
      <protection/>
    </xf>
    <xf numFmtId="0" fontId="0" fillId="0" borderId="0" xfId="0" applyAlignment="1" applyProtection="1">
      <alignment horizontal="left" vertical="top" wrapText="1"/>
      <protection/>
    </xf>
    <xf numFmtId="0" fontId="8" fillId="13" borderId="0" xfId="56" applyFont="1" applyFill="1" applyBorder="1" applyAlignment="1" applyProtection="1">
      <alignment horizontal="center" vertical="top" wrapText="1"/>
      <protection/>
    </xf>
    <xf numFmtId="0" fontId="42" fillId="0" borderId="0" xfId="0" applyFont="1" applyAlignment="1" applyProtection="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3"/>
  <sheetViews>
    <sheetView tabSelected="1" zoomScalePageLayoutView="0" workbookViewId="0" topLeftCell="A1">
      <selection activeCell="E14" sqref="E14"/>
    </sheetView>
  </sheetViews>
  <sheetFormatPr defaultColWidth="9.140625" defaultRowHeight="15"/>
  <sheetData>
    <row r="1" spans="1:9" ht="19.5" thickBot="1">
      <c r="A1" s="117" t="s">
        <v>0</v>
      </c>
      <c r="B1" s="118"/>
      <c r="C1" s="118"/>
      <c r="D1" s="118"/>
      <c r="E1" s="118"/>
      <c r="F1" s="118"/>
      <c r="G1" s="118"/>
      <c r="H1" s="118"/>
      <c r="I1" s="119"/>
    </row>
    <row r="2" spans="1:9" ht="16.5" thickBot="1">
      <c r="A2" s="120" t="s">
        <v>1</v>
      </c>
      <c r="B2" s="121"/>
      <c r="C2" s="121"/>
      <c r="D2" s="121"/>
      <c r="E2" s="121"/>
      <c r="F2" s="121"/>
      <c r="G2" s="121"/>
      <c r="H2" s="121"/>
      <c r="I2" s="122"/>
    </row>
    <row r="3" spans="1:9" ht="315" customHeight="1" thickBot="1">
      <c r="A3" s="123" t="s">
        <v>58</v>
      </c>
      <c r="B3" s="124"/>
      <c r="C3" s="124"/>
      <c r="D3" s="124"/>
      <c r="E3" s="124"/>
      <c r="F3" s="124"/>
      <c r="G3" s="124"/>
      <c r="H3" s="124"/>
      <c r="I3" s="125"/>
    </row>
  </sheetData>
  <sheetProtection password="C655" sheet="1" objects="1" scenarios="1"/>
  <mergeCells count="3">
    <mergeCell ref="A1:I1"/>
    <mergeCell ref="A2:I2"/>
    <mergeCell ref="A3:I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10"/>
  <sheetViews>
    <sheetView view="pageLayout" zoomScaleSheetLayoutView="100" workbookViewId="0" topLeftCell="A1">
      <selection activeCell="C13" sqref="C13"/>
    </sheetView>
  </sheetViews>
  <sheetFormatPr defaultColWidth="9.140625" defaultRowHeight="15"/>
  <cols>
    <col min="1" max="1" width="37.8515625" style="19" customWidth="1"/>
    <col min="2" max="2" width="17.57421875" style="19" bestFit="1" customWidth="1"/>
    <col min="3" max="3" width="8.421875" style="19" customWidth="1"/>
    <col min="4" max="4" width="9.140625" style="19" customWidth="1"/>
    <col min="5" max="5" width="13.7109375" style="19" customWidth="1"/>
    <col min="6" max="6" width="16.8515625" style="19" customWidth="1"/>
    <col min="7" max="16384" width="9.140625" style="19" customWidth="1"/>
  </cols>
  <sheetData>
    <row r="1" spans="1:6" ht="21.75" customHeight="1" thickBot="1">
      <c r="A1" s="126" t="s">
        <v>2</v>
      </c>
      <c r="B1" s="126"/>
      <c r="C1" s="126"/>
      <c r="D1" s="126"/>
      <c r="E1" s="126"/>
      <c r="F1" s="126"/>
    </row>
    <row r="2" spans="1:6" ht="20.25" customHeight="1" thickBot="1">
      <c r="A2" s="20" t="s">
        <v>8</v>
      </c>
      <c r="B2" s="21" t="s">
        <v>3</v>
      </c>
      <c r="C2" s="135" t="s">
        <v>4</v>
      </c>
      <c r="D2" s="135"/>
      <c r="E2" s="21" t="s">
        <v>7</v>
      </c>
      <c r="F2" s="21" t="s">
        <v>14</v>
      </c>
    </row>
    <row r="3" spans="1:6" ht="60">
      <c r="A3" s="22" t="s">
        <v>9</v>
      </c>
      <c r="B3" s="23" t="s">
        <v>5</v>
      </c>
      <c r="C3" s="23">
        <v>1</v>
      </c>
      <c r="D3" s="23" t="s">
        <v>6</v>
      </c>
      <c r="E3" s="30">
        <v>0</v>
      </c>
      <c r="F3" s="24">
        <f>SUM(C3*E3)</f>
        <v>0</v>
      </c>
    </row>
    <row r="6" spans="1:6" ht="21.75" customHeight="1" thickBot="1">
      <c r="A6" s="126" t="s">
        <v>42</v>
      </c>
      <c r="B6" s="126"/>
      <c r="C6" s="126"/>
      <c r="D6" s="126"/>
      <c r="E6" s="126"/>
      <c r="F6" s="126"/>
    </row>
    <row r="7" spans="1:6" ht="29.25" customHeight="1" thickBot="1">
      <c r="A7" s="20" t="s">
        <v>8</v>
      </c>
      <c r="B7" s="21" t="s">
        <v>12</v>
      </c>
      <c r="C7" s="133" t="s">
        <v>26</v>
      </c>
      <c r="D7" s="134"/>
      <c r="E7" s="127" t="s">
        <v>14</v>
      </c>
      <c r="F7" s="128"/>
    </row>
    <row r="8" spans="1:6" ht="15">
      <c r="A8" s="25" t="s">
        <v>13</v>
      </c>
      <c r="B8" s="74">
        <v>0</v>
      </c>
      <c r="C8" s="73">
        <v>36</v>
      </c>
      <c r="D8" s="26" t="s">
        <v>28</v>
      </c>
      <c r="E8" s="129">
        <f>SUM(B8*C8)</f>
        <v>0</v>
      </c>
      <c r="F8" s="130"/>
    </row>
    <row r="9" spans="1:6" ht="15.75" thickBot="1">
      <c r="A9" s="76" t="s">
        <v>11</v>
      </c>
      <c r="B9" s="115">
        <v>0</v>
      </c>
      <c r="C9" s="77">
        <v>36</v>
      </c>
      <c r="D9" s="26" t="s">
        <v>28</v>
      </c>
      <c r="E9" s="131">
        <f>SUM(B9*C9)</f>
        <v>0</v>
      </c>
      <c r="F9" s="132"/>
    </row>
    <row r="10" spans="5:6" ht="45.75" thickBot="1">
      <c r="E10" s="28" t="s">
        <v>38</v>
      </c>
      <c r="F10" s="29">
        <f>SUM(E8:F9)</f>
        <v>0</v>
      </c>
    </row>
  </sheetData>
  <sheetProtection password="C655" sheet="1" objects="1" scenarios="1"/>
  <mergeCells count="7">
    <mergeCell ref="A1:F1"/>
    <mergeCell ref="E7:F7"/>
    <mergeCell ref="E8:F8"/>
    <mergeCell ref="E9:F9"/>
    <mergeCell ref="A6:F6"/>
    <mergeCell ref="C7:D7"/>
    <mergeCell ref="C2:D2"/>
  </mergeCells>
  <printOptions/>
  <pageMargins left="0.7" right="0.7" top="0.75" bottom="0.75" header="0.3" footer="0.3"/>
  <pageSetup horizontalDpi="600" verticalDpi="600" orientation="landscape" r:id="rId1"/>
  <headerFooter>
    <oddHeader>&amp;C&amp;"-,Bold"APPENDIX C - COST SUBMITTAL 
</oddHeader>
  </headerFooter>
</worksheet>
</file>

<file path=xl/worksheets/sheet3.xml><?xml version="1.0" encoding="utf-8"?>
<worksheet xmlns="http://schemas.openxmlformats.org/spreadsheetml/2006/main" xmlns:r="http://schemas.openxmlformats.org/officeDocument/2006/relationships">
  <dimension ref="A1:F23"/>
  <sheetViews>
    <sheetView view="pageLayout" workbookViewId="0" topLeftCell="A1">
      <selection activeCell="A21" sqref="A21:C21"/>
    </sheetView>
  </sheetViews>
  <sheetFormatPr defaultColWidth="9.140625" defaultRowHeight="15"/>
  <cols>
    <col min="1" max="1" width="39.28125" style="9" customWidth="1"/>
    <col min="2" max="2" width="14.421875" style="9" customWidth="1"/>
    <col min="3" max="3" width="13.57421875" style="4" customWidth="1"/>
    <col min="4" max="4" width="8.7109375" style="4" customWidth="1"/>
    <col min="5" max="5" width="11.421875" style="4" customWidth="1"/>
    <col min="6" max="6" width="13.140625" style="4" customWidth="1"/>
    <col min="7" max="16384" width="9.140625" style="4" customWidth="1"/>
  </cols>
  <sheetData>
    <row r="1" spans="1:6" ht="30" customHeight="1">
      <c r="A1" s="136" t="s">
        <v>31</v>
      </c>
      <c r="B1" s="136"/>
      <c r="C1" s="136"/>
      <c r="D1" s="136"/>
      <c r="E1" s="136"/>
      <c r="F1" s="136"/>
    </row>
    <row r="2" spans="1:6" ht="12" customHeight="1">
      <c r="A2" s="10"/>
      <c r="B2" s="11"/>
      <c r="C2" s="11"/>
      <c r="D2" s="11"/>
      <c r="E2" s="11"/>
      <c r="F2" s="11"/>
    </row>
    <row r="3" spans="1:6" ht="21" customHeight="1" thickBot="1">
      <c r="A3" s="18" t="s">
        <v>20</v>
      </c>
      <c r="B3" s="12"/>
      <c r="C3" s="12"/>
      <c r="D3" s="12"/>
      <c r="E3" s="12"/>
      <c r="F3" s="12"/>
    </row>
    <row r="4" spans="1:6" ht="30" customHeight="1" thickBot="1">
      <c r="A4" s="15" t="s">
        <v>8</v>
      </c>
      <c r="B4" s="13" t="s">
        <v>16</v>
      </c>
      <c r="C4" s="13" t="s">
        <v>26</v>
      </c>
      <c r="D4" s="13" t="s">
        <v>10</v>
      </c>
      <c r="E4" s="13" t="s">
        <v>29</v>
      </c>
      <c r="F4" s="14" t="s">
        <v>14</v>
      </c>
    </row>
    <row r="5" spans="1:6" ht="30" customHeight="1">
      <c r="A5" s="5" t="s">
        <v>21</v>
      </c>
      <c r="B5" s="67">
        <v>1665</v>
      </c>
      <c r="C5" s="78">
        <v>36</v>
      </c>
      <c r="D5" s="79" t="s">
        <v>27</v>
      </c>
      <c r="E5" s="80">
        <v>0</v>
      </c>
      <c r="F5" s="81">
        <f>SUM(B5*C5)*E5</f>
        <v>0</v>
      </c>
    </row>
    <row r="6" spans="1:6" ht="12" customHeight="1">
      <c r="A6" s="2"/>
      <c r="B6" s="3"/>
      <c r="C6" s="82"/>
      <c r="D6" s="82"/>
      <c r="E6" s="83"/>
      <c r="F6" s="84"/>
    </row>
    <row r="7" spans="1:6" ht="21" customHeight="1" thickBot="1">
      <c r="A7" s="85" t="s">
        <v>22</v>
      </c>
      <c r="B7" s="86"/>
      <c r="C7" s="86"/>
      <c r="D7" s="86"/>
      <c r="E7" s="86"/>
      <c r="F7" s="86"/>
    </row>
    <row r="8" spans="1:6" ht="30" customHeight="1" thickBot="1">
      <c r="A8" s="87" t="s">
        <v>19</v>
      </c>
      <c r="B8" s="88" t="s">
        <v>16</v>
      </c>
      <c r="C8" s="88" t="s">
        <v>26</v>
      </c>
      <c r="D8" s="88" t="s">
        <v>10</v>
      </c>
      <c r="E8" s="88" t="s">
        <v>29</v>
      </c>
      <c r="F8" s="89" t="s">
        <v>14</v>
      </c>
    </row>
    <row r="9" spans="1:6" ht="30" customHeight="1">
      <c r="A9" s="5" t="s">
        <v>17</v>
      </c>
      <c r="B9" s="67">
        <v>52</v>
      </c>
      <c r="C9" s="78">
        <v>36</v>
      </c>
      <c r="D9" s="79" t="s">
        <v>27</v>
      </c>
      <c r="E9" s="80">
        <v>0</v>
      </c>
      <c r="F9" s="81">
        <f>SUM(B9*C9)*E9</f>
        <v>0</v>
      </c>
    </row>
    <row r="10" spans="1:6" ht="30" customHeight="1">
      <c r="A10" s="6" t="s">
        <v>18</v>
      </c>
      <c r="B10" s="7">
        <v>21</v>
      </c>
      <c r="C10" s="90">
        <v>36</v>
      </c>
      <c r="D10" s="79" t="s">
        <v>27</v>
      </c>
      <c r="E10" s="91">
        <v>0</v>
      </c>
      <c r="F10" s="81">
        <f aca="true" t="shared" si="0" ref="F10:F19">SUM(B10*C10)*E10</f>
        <v>0</v>
      </c>
    </row>
    <row r="11" spans="1:6" ht="30" customHeight="1">
      <c r="A11" s="6" t="s">
        <v>25</v>
      </c>
      <c r="B11" s="7">
        <v>2</v>
      </c>
      <c r="C11" s="90">
        <v>36</v>
      </c>
      <c r="D11" s="79" t="s">
        <v>27</v>
      </c>
      <c r="E11" s="91">
        <v>0</v>
      </c>
      <c r="F11" s="81">
        <f t="shared" si="0"/>
        <v>0</v>
      </c>
    </row>
    <row r="12" spans="1:6" ht="3.75" customHeight="1">
      <c r="A12" s="1"/>
      <c r="B12" s="8"/>
      <c r="C12" s="92"/>
      <c r="D12" s="92"/>
      <c r="E12" s="92"/>
      <c r="F12" s="92"/>
    </row>
    <row r="13" spans="1:6" ht="30" customHeight="1">
      <c r="A13" s="6" t="s">
        <v>23</v>
      </c>
      <c r="B13" s="7">
        <v>2</v>
      </c>
      <c r="C13" s="90">
        <v>36</v>
      </c>
      <c r="D13" s="79" t="s">
        <v>27</v>
      </c>
      <c r="E13" s="91">
        <v>0</v>
      </c>
      <c r="F13" s="81">
        <f t="shared" si="0"/>
        <v>0</v>
      </c>
    </row>
    <row r="14" spans="1:6" ht="30" customHeight="1">
      <c r="A14" s="68" t="s">
        <v>48</v>
      </c>
      <c r="B14" s="7">
        <v>1</v>
      </c>
      <c r="C14" s="90">
        <v>36</v>
      </c>
      <c r="D14" s="79" t="s">
        <v>27</v>
      </c>
      <c r="E14" s="91">
        <v>0</v>
      </c>
      <c r="F14" s="81">
        <f t="shared" si="0"/>
        <v>0</v>
      </c>
    </row>
    <row r="15" spans="1:6" ht="30" customHeight="1">
      <c r="A15" s="68" t="s">
        <v>49</v>
      </c>
      <c r="B15" s="7">
        <v>1</v>
      </c>
      <c r="C15" s="90">
        <v>36</v>
      </c>
      <c r="D15" s="79" t="s">
        <v>27</v>
      </c>
      <c r="E15" s="91">
        <v>0</v>
      </c>
      <c r="F15" s="81">
        <f t="shared" si="0"/>
        <v>0</v>
      </c>
    </row>
    <row r="16" spans="1:6" ht="3.75" customHeight="1">
      <c r="A16" s="1"/>
      <c r="B16" s="8"/>
      <c r="C16" s="92"/>
      <c r="D16" s="92"/>
      <c r="E16" s="92"/>
      <c r="F16" s="92"/>
    </row>
    <row r="17" spans="1:6" ht="30" customHeight="1">
      <c r="A17" s="6" t="s">
        <v>24</v>
      </c>
      <c r="B17" s="7">
        <v>1</v>
      </c>
      <c r="C17" s="90">
        <v>36</v>
      </c>
      <c r="D17" s="79" t="s">
        <v>27</v>
      </c>
      <c r="E17" s="91">
        <v>0</v>
      </c>
      <c r="F17" s="81">
        <f t="shared" si="0"/>
        <v>0</v>
      </c>
    </row>
    <row r="18" spans="1:6" ht="44.25" customHeight="1">
      <c r="A18" s="68" t="s">
        <v>50</v>
      </c>
      <c r="B18" s="7">
        <v>1</v>
      </c>
      <c r="C18" s="90">
        <v>36</v>
      </c>
      <c r="D18" s="79" t="s">
        <v>27</v>
      </c>
      <c r="E18" s="91">
        <v>0</v>
      </c>
      <c r="F18" s="81">
        <f t="shared" si="0"/>
        <v>0</v>
      </c>
    </row>
    <row r="19" spans="1:6" ht="30" customHeight="1" thickBot="1">
      <c r="A19" s="68" t="s">
        <v>51</v>
      </c>
      <c r="B19" s="7">
        <v>1</v>
      </c>
      <c r="C19" s="90">
        <v>36</v>
      </c>
      <c r="D19" s="93" t="s">
        <v>27</v>
      </c>
      <c r="E19" s="94">
        <v>0</v>
      </c>
      <c r="F19" s="81">
        <f t="shared" si="0"/>
        <v>0</v>
      </c>
    </row>
    <row r="20" spans="1:6" ht="30" customHeight="1" thickBot="1">
      <c r="A20" s="16"/>
      <c r="B20" s="17"/>
      <c r="C20" s="17"/>
      <c r="D20" s="138" t="s">
        <v>32</v>
      </c>
      <c r="E20" s="139"/>
      <c r="F20" s="95">
        <f>SUM(F17:F19,F13:F15,F9:F11,F5)</f>
        <v>0</v>
      </c>
    </row>
    <row r="21" spans="1:4" ht="35.25" customHeight="1">
      <c r="A21" s="137" t="s">
        <v>30</v>
      </c>
      <c r="B21" s="137"/>
      <c r="C21" s="137"/>
      <c r="D21" s="9"/>
    </row>
    <row r="23" spans="1:6" ht="30" customHeight="1">
      <c r="A23" s="137" t="s">
        <v>52</v>
      </c>
      <c r="B23" s="137"/>
      <c r="C23" s="137"/>
      <c r="D23" s="137"/>
      <c r="E23" s="137"/>
      <c r="F23" s="137"/>
    </row>
  </sheetData>
  <sheetProtection password="C655" sheet="1" objects="1" scenarios="1"/>
  <mergeCells count="4">
    <mergeCell ref="A1:F1"/>
    <mergeCell ref="A21:C21"/>
    <mergeCell ref="D20:E20"/>
    <mergeCell ref="A23:F23"/>
  </mergeCells>
  <printOptions/>
  <pageMargins left="0.25" right="0.25" top="0.75" bottom="0.75" header="0.3" footer="0.3"/>
  <pageSetup horizontalDpi="600" verticalDpi="600" orientation="portrait" r:id="rId1"/>
  <headerFooter>
    <oddHeader>&amp;C&amp;"-,Bold"Appendix C- Cost Submittal</oddHeader>
  </headerFooter>
</worksheet>
</file>

<file path=xl/worksheets/sheet4.xml><?xml version="1.0" encoding="utf-8"?>
<worksheet xmlns="http://schemas.openxmlformats.org/spreadsheetml/2006/main" xmlns:r="http://schemas.openxmlformats.org/officeDocument/2006/relationships">
  <dimension ref="A1:F29"/>
  <sheetViews>
    <sheetView view="pageLayout" workbookViewId="0" topLeftCell="A1">
      <selection activeCell="F23" sqref="F23"/>
    </sheetView>
  </sheetViews>
  <sheetFormatPr defaultColWidth="9.140625" defaultRowHeight="15"/>
  <cols>
    <col min="1" max="1" width="39.28125" style="53" customWidth="1"/>
    <col min="2" max="2" width="14.421875" style="53" customWidth="1"/>
    <col min="3" max="3" width="13.57421875" style="31" customWidth="1"/>
    <col min="4" max="4" width="8.7109375" style="31" customWidth="1"/>
    <col min="5" max="5" width="11.421875" style="31" customWidth="1"/>
    <col min="6" max="6" width="13.421875" style="31" customWidth="1"/>
    <col min="7" max="16384" width="9.140625" style="31" customWidth="1"/>
  </cols>
  <sheetData>
    <row r="1" spans="1:6" ht="30" customHeight="1">
      <c r="A1" s="140" t="s">
        <v>15</v>
      </c>
      <c r="B1" s="140"/>
      <c r="C1" s="140"/>
      <c r="D1" s="140"/>
      <c r="E1" s="140"/>
      <c r="F1" s="140"/>
    </row>
    <row r="2" spans="1:6" ht="12" customHeight="1">
      <c r="A2" s="32"/>
      <c r="B2" s="33"/>
      <c r="C2" s="33"/>
      <c r="D2" s="33"/>
      <c r="E2" s="33"/>
      <c r="F2" s="33"/>
    </row>
    <row r="3" spans="1:6" ht="21" customHeight="1" thickBot="1">
      <c r="A3" s="34" t="s">
        <v>20</v>
      </c>
      <c r="B3" s="35"/>
      <c r="C3" s="35"/>
      <c r="D3" s="35"/>
      <c r="E3" s="35"/>
      <c r="F3" s="35"/>
    </row>
    <row r="4" spans="1:6" ht="30" customHeight="1" thickBot="1">
      <c r="A4" s="36" t="s">
        <v>8</v>
      </c>
      <c r="B4" s="37" t="s">
        <v>16</v>
      </c>
      <c r="C4" s="37" t="s">
        <v>26</v>
      </c>
      <c r="D4" s="37" t="s">
        <v>10</v>
      </c>
      <c r="E4" s="37" t="s">
        <v>29</v>
      </c>
      <c r="F4" s="38" t="s">
        <v>14</v>
      </c>
    </row>
    <row r="5" spans="1:6" ht="30" customHeight="1">
      <c r="A5" s="39" t="s">
        <v>21</v>
      </c>
      <c r="B5" s="69">
        <v>2003</v>
      </c>
      <c r="C5" s="96">
        <v>36</v>
      </c>
      <c r="D5" s="97" t="s">
        <v>27</v>
      </c>
      <c r="E5" s="80">
        <v>0</v>
      </c>
      <c r="F5" s="75">
        <f>SUM(B5*C5)*E5</f>
        <v>0</v>
      </c>
    </row>
    <row r="6" spans="1:6" ht="7.5" customHeight="1">
      <c r="A6" s="42"/>
      <c r="B6" s="43"/>
      <c r="C6" s="98"/>
      <c r="D6" s="98"/>
      <c r="E6" s="99"/>
      <c r="F6" s="100"/>
    </row>
    <row r="7" spans="1:6" ht="21" customHeight="1" thickBot="1">
      <c r="A7" s="101" t="s">
        <v>22</v>
      </c>
      <c r="B7" s="102"/>
      <c r="C7" s="102"/>
      <c r="D7" s="102"/>
      <c r="E7" s="102"/>
      <c r="F7" s="102"/>
    </row>
    <row r="8" spans="1:6" ht="30" customHeight="1" thickBot="1">
      <c r="A8" s="103" t="s">
        <v>19</v>
      </c>
      <c r="B8" s="104" t="s">
        <v>16</v>
      </c>
      <c r="C8" s="104" t="s">
        <v>26</v>
      </c>
      <c r="D8" s="104" t="s">
        <v>10</v>
      </c>
      <c r="E8" s="104" t="s">
        <v>29</v>
      </c>
      <c r="F8" s="72" t="s">
        <v>14</v>
      </c>
    </row>
    <row r="9" spans="1:6" ht="30" customHeight="1">
      <c r="A9" s="39" t="s">
        <v>17</v>
      </c>
      <c r="B9" s="69">
        <v>65</v>
      </c>
      <c r="C9" s="96">
        <v>36</v>
      </c>
      <c r="D9" s="97" t="s">
        <v>27</v>
      </c>
      <c r="E9" s="80">
        <v>0</v>
      </c>
      <c r="F9" s="75">
        <f aca="true" t="shared" si="0" ref="F9:F19">SUM(B9*C9)*E9</f>
        <v>0</v>
      </c>
    </row>
    <row r="10" spans="1:6" ht="30" customHeight="1">
      <c r="A10" s="44" t="s">
        <v>18</v>
      </c>
      <c r="B10" s="45">
        <v>18</v>
      </c>
      <c r="C10" s="105">
        <v>36</v>
      </c>
      <c r="D10" s="97" t="s">
        <v>27</v>
      </c>
      <c r="E10" s="91">
        <v>0</v>
      </c>
      <c r="F10" s="75">
        <f t="shared" si="0"/>
        <v>0</v>
      </c>
    </row>
    <row r="11" spans="1:6" ht="30" customHeight="1">
      <c r="A11" s="44" t="s">
        <v>25</v>
      </c>
      <c r="B11" s="45">
        <v>3</v>
      </c>
      <c r="C11" s="105">
        <v>36</v>
      </c>
      <c r="D11" s="97" t="s">
        <v>27</v>
      </c>
      <c r="E11" s="91">
        <v>0</v>
      </c>
      <c r="F11" s="75">
        <f t="shared" si="0"/>
        <v>0</v>
      </c>
    </row>
    <row r="12" spans="1:6" ht="3.75" customHeight="1">
      <c r="A12" s="46"/>
      <c r="B12" s="47"/>
      <c r="C12" s="106"/>
      <c r="D12" s="106"/>
      <c r="E12" s="106"/>
      <c r="F12" s="106"/>
    </row>
    <row r="13" spans="1:6" ht="30" customHeight="1">
      <c r="A13" s="44" t="s">
        <v>23</v>
      </c>
      <c r="B13" s="45">
        <v>3</v>
      </c>
      <c r="C13" s="105">
        <v>36</v>
      </c>
      <c r="D13" s="97" t="s">
        <v>27</v>
      </c>
      <c r="E13" s="91">
        <v>0</v>
      </c>
      <c r="F13" s="75">
        <f t="shared" si="0"/>
        <v>0</v>
      </c>
    </row>
    <row r="14" spans="1:6" ht="30" customHeight="1">
      <c r="A14" s="50" t="s">
        <v>48</v>
      </c>
      <c r="B14" s="45">
        <v>1</v>
      </c>
      <c r="C14" s="105">
        <v>36</v>
      </c>
      <c r="D14" s="97" t="s">
        <v>27</v>
      </c>
      <c r="E14" s="91">
        <v>0</v>
      </c>
      <c r="F14" s="75">
        <f t="shared" si="0"/>
        <v>0</v>
      </c>
    </row>
    <row r="15" spans="1:6" ht="30" customHeight="1">
      <c r="A15" s="50" t="s">
        <v>49</v>
      </c>
      <c r="B15" s="45">
        <v>1</v>
      </c>
      <c r="C15" s="105">
        <v>36</v>
      </c>
      <c r="D15" s="97" t="s">
        <v>27</v>
      </c>
      <c r="E15" s="91">
        <v>0</v>
      </c>
      <c r="F15" s="75">
        <f t="shared" si="0"/>
        <v>0</v>
      </c>
    </row>
    <row r="16" spans="1:6" ht="3.75" customHeight="1">
      <c r="A16" s="46"/>
      <c r="B16" s="47"/>
      <c r="C16" s="106"/>
      <c r="D16" s="106"/>
      <c r="E16" s="106"/>
      <c r="F16" s="106"/>
    </row>
    <row r="17" spans="1:6" ht="30" customHeight="1">
      <c r="A17" s="44" t="s">
        <v>24</v>
      </c>
      <c r="B17" s="45">
        <v>1</v>
      </c>
      <c r="C17" s="105">
        <v>36</v>
      </c>
      <c r="D17" s="97" t="s">
        <v>27</v>
      </c>
      <c r="E17" s="91">
        <v>0</v>
      </c>
      <c r="F17" s="75">
        <f t="shared" si="0"/>
        <v>0</v>
      </c>
    </row>
    <row r="18" spans="1:6" ht="45" customHeight="1">
      <c r="A18" s="50" t="s">
        <v>50</v>
      </c>
      <c r="B18" s="45">
        <v>1</v>
      </c>
      <c r="C18" s="105">
        <v>36</v>
      </c>
      <c r="D18" s="97" t="s">
        <v>27</v>
      </c>
      <c r="E18" s="91">
        <v>0</v>
      </c>
      <c r="F18" s="75">
        <f t="shared" si="0"/>
        <v>0</v>
      </c>
    </row>
    <row r="19" spans="1:6" ht="30" customHeight="1">
      <c r="A19" s="50" t="s">
        <v>51</v>
      </c>
      <c r="B19" s="45">
        <v>1</v>
      </c>
      <c r="C19" s="105">
        <v>36</v>
      </c>
      <c r="D19" s="97" t="s">
        <v>27</v>
      </c>
      <c r="E19" s="91">
        <v>0</v>
      </c>
      <c r="F19" s="75">
        <f t="shared" si="0"/>
        <v>0</v>
      </c>
    </row>
    <row r="20" spans="1:6" ht="7.5" customHeight="1">
      <c r="A20" s="48"/>
      <c r="B20" s="49"/>
      <c r="C20" s="98"/>
      <c r="D20" s="107"/>
      <c r="E20" s="99"/>
      <c r="F20" s="100"/>
    </row>
    <row r="21" spans="1:6" ht="21" customHeight="1" thickBot="1">
      <c r="A21" s="101" t="s">
        <v>35</v>
      </c>
      <c r="B21" s="102"/>
      <c r="C21" s="102"/>
      <c r="D21" s="102"/>
      <c r="E21" s="102"/>
      <c r="F21" s="102"/>
    </row>
    <row r="22" spans="1:6" ht="30" customHeight="1" thickBot="1">
      <c r="A22" s="103" t="s">
        <v>19</v>
      </c>
      <c r="B22" s="104" t="s">
        <v>16</v>
      </c>
      <c r="C22" s="104" t="s">
        <v>26</v>
      </c>
      <c r="D22" s="104" t="s">
        <v>10</v>
      </c>
      <c r="E22" s="104" t="s">
        <v>29</v>
      </c>
      <c r="F22" s="72" t="s">
        <v>14</v>
      </c>
    </row>
    <row r="23" spans="1:6" ht="30" customHeight="1">
      <c r="A23" s="108" t="s">
        <v>33</v>
      </c>
      <c r="B23" s="109">
        <v>3</v>
      </c>
      <c r="C23" s="109">
        <v>36</v>
      </c>
      <c r="D23" s="109" t="s">
        <v>27</v>
      </c>
      <c r="E23" s="91">
        <v>0</v>
      </c>
      <c r="F23" s="75">
        <f>SUM(B23*C23)*E23</f>
        <v>0</v>
      </c>
    </row>
    <row r="24" spans="1:6" ht="30" customHeight="1">
      <c r="A24" s="110" t="s">
        <v>34</v>
      </c>
      <c r="B24" s="111">
        <v>10</v>
      </c>
      <c r="C24" s="111">
        <v>36</v>
      </c>
      <c r="D24" s="111" t="s">
        <v>27</v>
      </c>
      <c r="E24" s="94">
        <v>0</v>
      </c>
      <c r="F24" s="75">
        <f>SUM(B24*C24)*E24</f>
        <v>0</v>
      </c>
    </row>
    <row r="25" spans="1:6" ht="30" customHeight="1" thickBot="1">
      <c r="A25" s="50" t="s">
        <v>36</v>
      </c>
      <c r="B25" s="112">
        <v>384</v>
      </c>
      <c r="C25" s="112">
        <v>36</v>
      </c>
      <c r="D25" s="111" t="s">
        <v>27</v>
      </c>
      <c r="E25" s="94">
        <v>0</v>
      </c>
      <c r="F25" s="75">
        <f>SUM(B25*C25)*E25</f>
        <v>0</v>
      </c>
    </row>
    <row r="26" spans="1:6" ht="30" customHeight="1" thickBot="1">
      <c r="A26" s="51"/>
      <c r="B26" s="52"/>
      <c r="C26" s="52"/>
      <c r="D26" s="141" t="s">
        <v>47</v>
      </c>
      <c r="E26" s="142"/>
      <c r="F26" s="113">
        <f>SUM(F23:F25,F17:F19,F13:F15,F9:F11,F5)</f>
        <v>0</v>
      </c>
    </row>
    <row r="27" spans="1:6" ht="12" customHeight="1">
      <c r="A27" s="51"/>
      <c r="B27" s="52"/>
      <c r="C27" s="52"/>
      <c r="D27" s="70"/>
      <c r="E27" s="70"/>
      <c r="F27" s="71"/>
    </row>
    <row r="28" spans="1:6" ht="21" customHeight="1">
      <c r="A28" s="143" t="s">
        <v>30</v>
      </c>
      <c r="B28" s="143"/>
      <c r="C28" s="143"/>
      <c r="D28" s="143"/>
      <c r="E28" s="143"/>
      <c r="F28" s="143"/>
    </row>
    <row r="29" spans="1:6" ht="30.75" customHeight="1">
      <c r="A29" s="137" t="s">
        <v>52</v>
      </c>
      <c r="B29" s="137"/>
      <c r="C29" s="137"/>
      <c r="D29" s="137"/>
      <c r="E29" s="137"/>
      <c r="F29" s="137"/>
    </row>
  </sheetData>
  <sheetProtection password="C655" sheet="1" objects="1" scenarios="1"/>
  <mergeCells count="4">
    <mergeCell ref="A1:F1"/>
    <mergeCell ref="D26:E26"/>
    <mergeCell ref="A29:F29"/>
    <mergeCell ref="A28:F28"/>
  </mergeCells>
  <printOptions/>
  <pageMargins left="0.25" right="0.25" top="0.75" bottom="0.5" header="0.3" footer="0.3"/>
  <pageSetup horizontalDpi="600" verticalDpi="600" orientation="portrait" r:id="rId1"/>
  <headerFooter>
    <oddHeader>&amp;C&amp;"-,Bold"Appendix C - Cost Submittal</oddHeader>
  </headerFooter>
</worksheet>
</file>

<file path=xl/worksheets/sheet5.xml><?xml version="1.0" encoding="utf-8"?>
<worksheet xmlns="http://schemas.openxmlformats.org/spreadsheetml/2006/main" xmlns:r="http://schemas.openxmlformats.org/officeDocument/2006/relationships">
  <dimension ref="A1:E7"/>
  <sheetViews>
    <sheetView view="pageLayout" workbookViewId="0" topLeftCell="A1">
      <selection activeCell="D11" sqref="D11"/>
    </sheetView>
  </sheetViews>
  <sheetFormatPr defaultColWidth="9.140625" defaultRowHeight="15"/>
  <cols>
    <col min="1" max="1" width="24.00390625" style="19" customWidth="1"/>
    <col min="2" max="2" width="13.57421875" style="19" customWidth="1"/>
    <col min="3" max="3" width="13.8515625" style="19" customWidth="1"/>
    <col min="4" max="4" width="18.140625" style="19" customWidth="1"/>
    <col min="5" max="5" width="17.7109375" style="19" customWidth="1"/>
    <col min="6" max="16384" width="9.140625" style="19" customWidth="1"/>
  </cols>
  <sheetData>
    <row r="1" spans="1:5" ht="21" customHeight="1">
      <c r="A1" s="140" t="s">
        <v>40</v>
      </c>
      <c r="B1" s="140"/>
      <c r="C1" s="140"/>
      <c r="D1" s="140"/>
      <c r="E1" s="140"/>
    </row>
    <row r="2" spans="1:5" ht="113.25" customHeight="1">
      <c r="A2" s="144" t="s">
        <v>57</v>
      </c>
      <c r="B2" s="144"/>
      <c r="C2" s="144"/>
      <c r="D2" s="144"/>
      <c r="E2" s="144"/>
    </row>
    <row r="3" spans="1:5" ht="21" customHeight="1" thickBot="1">
      <c r="A3" s="145" t="s">
        <v>37</v>
      </c>
      <c r="B3" s="145"/>
      <c r="C3" s="145"/>
      <c r="D3" s="145"/>
      <c r="E3" s="145"/>
    </row>
    <row r="4" spans="1:5" ht="60.75" thickBot="1">
      <c r="A4" s="37" t="s">
        <v>53</v>
      </c>
      <c r="B4" s="37" t="s">
        <v>26</v>
      </c>
      <c r="C4" s="37" t="s">
        <v>10</v>
      </c>
      <c r="D4" s="37" t="s">
        <v>43</v>
      </c>
      <c r="E4" s="37" t="s">
        <v>54</v>
      </c>
    </row>
    <row r="5" spans="1:5" ht="30" customHeight="1">
      <c r="A5" s="54">
        <v>619890.42</v>
      </c>
      <c r="B5" s="40">
        <v>36</v>
      </c>
      <c r="C5" s="41" t="s">
        <v>27</v>
      </c>
      <c r="D5" s="114"/>
      <c r="E5" s="27">
        <f>SUM(A5*B5)*D5</f>
        <v>0</v>
      </c>
    </row>
    <row r="7" spans="1:5" ht="42" customHeight="1">
      <c r="A7" s="146" t="s">
        <v>44</v>
      </c>
      <c r="B7" s="146"/>
      <c r="C7" s="146"/>
      <c r="D7" s="146"/>
      <c r="E7" s="146"/>
    </row>
  </sheetData>
  <sheetProtection password="C655" sheet="1" objects="1" scenarios="1"/>
  <mergeCells count="4">
    <mergeCell ref="A1:E1"/>
    <mergeCell ref="A2:E2"/>
    <mergeCell ref="A3:E3"/>
    <mergeCell ref="A7:E7"/>
  </mergeCells>
  <dataValidations count="1">
    <dataValidation allowBlank="1" showInputMessage="1" showErrorMessage="1" promptTitle="Percent of Revenue Share" prompt="Enter the percent of revenue share to be paid to the Commonwealth.  &#10;**The value entered in the highlighted cell must be entered as a percent (%) in order for the calculation to work.** " sqref="D5"/>
  </dataValidations>
  <printOptions/>
  <pageMargins left="0.7" right="0.7" top="0.75" bottom="0.75" header="0.3" footer="0.3"/>
  <pageSetup horizontalDpi="600" verticalDpi="600" orientation="portrait" r:id="rId1"/>
  <headerFooter>
    <oddHeader>&amp;C&amp;"-,Bold"Appendix C - Cost Submittal &amp;"-,Regular"
</oddHeader>
  </headerFooter>
</worksheet>
</file>

<file path=xl/worksheets/sheet6.xml><?xml version="1.0" encoding="utf-8"?>
<worksheet xmlns="http://schemas.openxmlformats.org/spreadsheetml/2006/main" xmlns:r="http://schemas.openxmlformats.org/officeDocument/2006/relationships">
  <dimension ref="A1:B15"/>
  <sheetViews>
    <sheetView view="pageLayout" workbookViewId="0" topLeftCell="A1">
      <selection activeCell="E4" sqref="E4"/>
    </sheetView>
  </sheetViews>
  <sheetFormatPr defaultColWidth="9.140625" defaultRowHeight="15"/>
  <cols>
    <col min="1" max="1" width="33.7109375" style="19" customWidth="1"/>
    <col min="2" max="2" width="25.7109375" style="19" customWidth="1"/>
    <col min="3" max="16384" width="9.140625" style="19" customWidth="1"/>
  </cols>
  <sheetData>
    <row r="1" spans="1:2" ht="40.5" customHeight="1">
      <c r="A1" s="140" t="s">
        <v>41</v>
      </c>
      <c r="B1" s="140"/>
    </row>
    <row r="2" spans="1:2" s="56" customFormat="1" ht="12" customHeight="1">
      <c r="A2" s="55"/>
      <c r="B2" s="55"/>
    </row>
    <row r="3" spans="1:2" ht="16.5" customHeight="1">
      <c r="A3" s="57"/>
      <c r="B3" s="35" t="s">
        <v>39</v>
      </c>
    </row>
    <row r="4" spans="1:2" ht="30" customHeight="1">
      <c r="A4" s="58" t="str">
        <f>'1.Transition &amp; Maintenance Fees'!A1:F1</f>
        <v>Implementation Fee</v>
      </c>
      <c r="B4" s="59">
        <f>'1.Transition &amp; Maintenance Fees'!F3</f>
        <v>0</v>
      </c>
    </row>
    <row r="5" spans="1:2" ht="30" customHeight="1">
      <c r="A5" s="58" t="str">
        <f>'1.Transition &amp; Maintenance Fees'!A6:F6</f>
        <v>Software Maintenance Fee</v>
      </c>
      <c r="B5" s="59">
        <f>'1.Transition &amp; Maintenance Fees'!F10</f>
        <v>0</v>
      </c>
    </row>
    <row r="6" spans="1:2" ht="30" customHeight="1">
      <c r="A6" s="58" t="str">
        <f>'2. Online Transaction Fees'!A1:F1</f>
        <v>Online (No-Touch) Transaction Fees</v>
      </c>
      <c r="B6" s="59">
        <f>'2. Online Transaction Fees'!F20</f>
        <v>0</v>
      </c>
    </row>
    <row r="7" spans="1:2" ht="30" customHeight="1" thickBot="1">
      <c r="A7" s="60" t="str">
        <f>'3. Agent Assisted Trans. Fees'!A1:F1</f>
        <v>Agent Assisted Transaction Fees</v>
      </c>
      <c r="B7" s="61">
        <f>'3. Agent Assisted Trans. Fees'!F26</f>
        <v>0</v>
      </c>
    </row>
    <row r="8" spans="1:2" ht="30.75" thickBot="1">
      <c r="A8" s="62" t="s">
        <v>45</v>
      </c>
      <c r="B8" s="63">
        <f>SUM(B4:B7)</f>
        <v>0</v>
      </c>
    </row>
    <row r="9" ht="12" customHeight="1"/>
    <row r="10" spans="1:2" ht="21.75" thickBot="1">
      <c r="A10" s="140" t="s">
        <v>40</v>
      </c>
      <c r="B10" s="140"/>
    </row>
    <row r="11" spans="1:2" ht="48.75" customHeight="1" thickBot="1">
      <c r="A11" s="64" t="s">
        <v>55</v>
      </c>
      <c r="B11" s="63">
        <f>'4.Preferred Hotel Revenue Share'!E5</f>
        <v>0</v>
      </c>
    </row>
    <row r="12" ht="12" customHeight="1"/>
    <row r="13" spans="1:2" ht="21">
      <c r="A13" s="136" t="s">
        <v>46</v>
      </c>
      <c r="B13" s="136"/>
    </row>
    <row r="14" spans="1:2" ht="21.75" thickBot="1">
      <c r="A14" s="65"/>
      <c r="B14" s="65"/>
    </row>
    <row r="15" spans="1:2" ht="60.75" thickBot="1">
      <c r="A15" s="66" t="s">
        <v>56</v>
      </c>
      <c r="B15" s="116">
        <f>SUM(B8-B11)</f>
        <v>0</v>
      </c>
    </row>
  </sheetData>
  <sheetProtection password="C655" sheet="1" objects="1" scenarios="1"/>
  <mergeCells count="3">
    <mergeCell ref="A1:B1"/>
    <mergeCell ref="A10:B10"/>
    <mergeCell ref="A13:B13"/>
  </mergeCells>
  <printOptions/>
  <pageMargins left="0.7" right="0.7" top="0.75" bottom="0.75" header="0.3" footer="0.3"/>
  <pageSetup horizontalDpi="600" verticalDpi="600" orientation="portrait" r:id="rId1"/>
  <headerFooter>
    <oddHeader>&amp;C&amp;"-,Bold"Appendix C - Cost Submittal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Habowski, Jennifer</dc:creator>
  <cp:keywords/>
  <dc:description/>
  <cp:lastModifiedBy>Pickering, Shelbie</cp:lastModifiedBy>
  <cp:lastPrinted>2013-06-19T16:13:12Z</cp:lastPrinted>
  <dcterms:created xsi:type="dcterms:W3CDTF">2013-04-08T15:07:44Z</dcterms:created>
  <dcterms:modified xsi:type="dcterms:W3CDTF">2013-06-19T17:50:25Z</dcterms:modified>
  <cp:category/>
  <cp:version/>
  <cp:contentType/>
  <cp:contentStatus/>
</cp:coreProperties>
</file>